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2" i="1"/>
  <c r="G112" i="1"/>
  <c r="F112" i="1"/>
  <c r="E112" i="1"/>
  <c r="H111" i="1"/>
  <c r="G111" i="1"/>
  <c r="F111" i="1"/>
  <c r="E111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<sst xmlns="http://schemas.openxmlformats.org/spreadsheetml/2006/main" count="222" uniqueCount="205">
  <si>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</si>
  <si>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</si>
  <si>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</si>
  <si>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</si>
  <si>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</si>
  <si>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</si>
  <si>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</si>
  <si>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</si>
  <si>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</si>
  <si>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</si>
  <si>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</si>
  <si>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</si>
  <si>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</si>
  <si>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</si>
  <si>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</si>
  <si>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</si>
  <si>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</si>
  <si>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</si>
  <si>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</si>
  <si>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</si>
  <si>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</si>
  <si>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</si>
  <si>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</si>
  <si>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</si>
  <si>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</si>
  <si>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</si>
  <si>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</si>
  <si>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</si>
  <si>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</si>
  <si>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</si>
  <si>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</si>
  <si>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</si>
  <si>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</si>
  <si>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</si>
  <si>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</si>
  <si>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</si>
  <si>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</si>
  <si>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</si>
  <si>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</si>
  <si>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</si>
  <si>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</si>
  <si>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</si>
  <si>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</si>
  <si>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</si>
  <si>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</si>
  <si>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</si>
  <si>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</si>
  <si>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</si>
  <si>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</si>
  <si>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</si>
  <si>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</si>
  <si>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</si>
  <si>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</si>
  <si>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</si>
  <si>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</si>
  <si>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</si>
  <si>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</si>
  <si>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</si>
  <si>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</si>
  <si>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</si>
  <si>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</si>
  <si>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</si>
  <si>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</si>
  <si>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</si>
  <si>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</si>
  <si>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</si>
  <si>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</si>
  <si>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</si>
  <si>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</si>
  <si>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</si>
  <si>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</si>
  <si>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</si>
  <si>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</si>
  <si>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</si>
  <si>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</si>
  <si>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</si>
  <si>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</si>
  <si>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</si>
  <si>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</si>
  <si>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</si>
  <si>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</si>
  <si>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</si>
  <si>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</si>
  <si>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</si>
  <si>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</si>
  <si>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</si>
  <si>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</si>
  <si>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</si>
  <si>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</si>
  <si>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</si>
  <si>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</si>
  <si>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</si>
  <si>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</si>
  <si>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</si>
  <si>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</si>
  <si>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</si>
  <si>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</si>
  <si>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</si>
  <si>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</si>
  <si>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</si>
  <si>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</si>
  <si>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</si>
  <si>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</si>
  <si>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</si>
  <si>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</si>
  <si>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</si>
  <si>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</si>
  <si>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</si>
  <si>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</si>
  <si>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</si>
  <si>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</si>
  <si>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</si>
  <si>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</si>
  <si>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</si>
  <si>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</si>
  <si>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</si>
  <si>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</si>
  <si>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</si>
  <si>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</si>
  <si>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</si>
  <si>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</si>
  <si>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</si>
  <si>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</si>
  <si>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</si>
  <si>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</si>
  <si>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</si>
  <si>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</si>
  <si>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</si>
  <si>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</si>
  <si>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</si>
  <si>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</si>
  <si>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</si>
  <si>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</si>
  <si>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</si>
  <si>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</si>
  <si>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</si>
  <si>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</si>
  <si>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</si>
  <si>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</si>
  <si>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</si>
  <si>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</si>
  <si>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</si>
  <si>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</si>
  <si>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</si>
  <si>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</si>
  <si>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</si>
  <si>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</si>
  <si>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</si>
  <si>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</si>
  <si>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</si>
  <si>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</si>
  <si>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</si>
  <si>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</si>
  <si>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</si>
  <si>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</si>
  <si>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</si>
  <si>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</si>
  <si>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</si>
  <si>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</si>
  <si>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</si>
  <si>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</si>
  <si>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</si>
  <si>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</si>
  <si>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</si>
  <si>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</si>
  <si>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</si>
  <si>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</si>
  <si>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</si>
  <si>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</si>
  <si>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</si>
  <si>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</si>
  <si>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</si>
  <si>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</si>
  <si>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</si>
  <si>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</si>
  <si>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</si>
  <si>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</si>
  <si>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</si>
  <si>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</si>
  <si>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</si>
  <si>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</si>
  <si>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</si>
  <si>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</si>
  <si>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</si>
  <si>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</si>
  <si>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</si>
  <si>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</si>
  <si>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</si>
  <si>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</si>
  <si>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</si>
  <si>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</si>
  <si>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</si>
  <si>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</si>
  <si>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</si>
  <si>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</si>
  <si>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</si>
  <si>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</si>
  <si>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</si>
  <si>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</si>
  <si>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</si>
  <si>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</si>
  <si>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</si>
  <si>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SURA DEVELOPMENT &amp; INVESTMENT PLC</t>
  </si>
  <si>
    <t>سُرى للتنمية والاستثمار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</si>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</sst>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2" fontId="5" fillId="0" borderId="7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1" workbookViewId="0">
      <selection activeCell="E11" sqref="E11"/>
    </sheetView>
  </sheetViews>
  <sheetFormatPr defaultColWidth="9" defaultRowHeight="15"/>
  <cols>
    <col min="1" max="3" width="9" style="5"/>
    <col min="4" max="4" width="46.5703125" style="22" bestFit="1" customWidth="1"/>
    <col min="5" max="8" width="14.7109375" style="58" customWidth="1"/>
    <col min="9" max="9" width="42.71093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131283</v>
      </c>
      <c r="G2" s="1"/>
      <c r="H2" s="2"/>
      <c r="I2" s="3" t="s">
        <v>203</v>
      </c>
    </row>
    <row r="4" spans="4:9" ht="18.75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0.42</v>
      </c>
      <c r="F6" s="13">
        <v>0.31</v>
      </c>
      <c r="G6" s="13">
        <v>0.43</v>
      </c>
      <c r="H6" s="13">
        <v>0.4</v>
      </c>
      <c r="I6" s="14" t="s">
        <v>5</v>
      </c>
    </row>
    <row r="7" spans="4:9" ht="15.75">
      <c r="D7" s="12" t="s">
        <v>6</v>
      </c>
      <c r="E7" s="15">
        <v>30234725.050000001</v>
      </c>
      <c r="F7" s="15">
        <v>11687427.880000001</v>
      </c>
      <c r="G7" s="15">
        <v>33034125.98</v>
      </c>
      <c r="H7" s="15">
        <v>36946450.609999999</v>
      </c>
      <c r="I7" s="14" t="s">
        <v>7</v>
      </c>
    </row>
    <row r="8" spans="4:9" ht="15.75">
      <c r="D8" s="12" t="s">
        <v>8</v>
      </c>
      <c r="E8" s="15">
        <v>66636034</v>
      </c>
      <c r="F8" s="15">
        <v>30051605</v>
      </c>
      <c r="G8" s="15">
        <v>73303225</v>
      </c>
      <c r="H8" s="15">
        <v>86815793</v>
      </c>
      <c r="I8" s="14" t="s">
        <v>9</v>
      </c>
    </row>
    <row r="9" spans="4:9" ht="15.75">
      <c r="D9" s="12" t="s">
        <v>10</v>
      </c>
      <c r="E9" s="15">
        <v>21862</v>
      </c>
      <c r="F9" s="15">
        <v>9825</v>
      </c>
      <c r="G9" s="15">
        <v>22027</v>
      </c>
      <c r="H9" s="15">
        <v>26604</v>
      </c>
      <c r="I9" s="14" t="s">
        <v>11</v>
      </c>
    </row>
    <row r="10" spans="4:9" ht="15.75">
      <c r="D10" s="12" t="s">
        <v>12</v>
      </c>
      <c r="E10" s="15">
        <v>11500000</v>
      </c>
      <c r="F10" s="15">
        <v>11500000</v>
      </c>
      <c r="G10" s="15">
        <v>11500000</v>
      </c>
      <c r="H10" s="15">
        <v>11500000</v>
      </c>
      <c r="I10" s="14" t="s">
        <v>13</v>
      </c>
    </row>
    <row r="11" spans="4:9" ht="15.75">
      <c r="D11" s="12" t="s">
        <v>14</v>
      </c>
      <c r="E11" s="15">
        <v>4830000</v>
      </c>
      <c r="F11" s="15">
        <v>3565000</v>
      </c>
      <c r="G11" s="15">
        <v>4945000</v>
      </c>
      <c r="H11" s="15">
        <v>4600000</v>
      </c>
      <c r="I11" s="14" t="s">
        <v>15</v>
      </c>
    </row>
    <row r="12" spans="4:9" ht="15.75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0</v>
      </c>
      <c r="F16" s="25">
        <v>0</v>
      </c>
      <c r="G16" s="25">
        <v>0</v>
      </c>
      <c r="H16" s="25">
        <v>49</v>
      </c>
      <c r="I16" s="11" t="s">
        <v>21</v>
      </c>
    </row>
    <row r="17" spans="4:9" ht="15.75">
      <c r="D17" s="12" t="s">
        <v>22</v>
      </c>
      <c r="E17" s="26">
        <v>1450000</v>
      </c>
      <c r="F17" s="26">
        <v>1450000</v>
      </c>
      <c r="G17" s="26">
        <v>1450000</v>
      </c>
      <c r="H17" s="26">
        <v>1450000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26751</v>
      </c>
      <c r="F20" s="26">
        <v>26751</v>
      </c>
      <c r="G20" s="26">
        <v>26751</v>
      </c>
      <c r="H20" s="26">
        <v>26751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1487227</v>
      </c>
      <c r="F23" s="26">
        <v>1478301</v>
      </c>
      <c r="G23" s="26">
        <v>1477991</v>
      </c>
      <c r="H23" s="26">
        <v>1478040</v>
      </c>
      <c r="I23" s="14" t="s">
        <v>35</v>
      </c>
    </row>
    <row r="24" spans="4:9" ht="15.75">
      <c r="D24" s="12" t="s">
        <v>36</v>
      </c>
      <c r="E24" s="26">
        <v>5005500</v>
      </c>
      <c r="F24" s="26">
        <v>5005500</v>
      </c>
      <c r="G24" s="26">
        <v>5005500</v>
      </c>
      <c r="H24" s="26">
        <v>5005500</v>
      </c>
      <c r="I24" s="14" t="s">
        <v>37</v>
      </c>
    </row>
    <row r="25" spans="4:9" ht="15.75">
      <c r="D25" s="12" t="s">
        <v>38</v>
      </c>
      <c r="E25" s="26">
        <v>1012</v>
      </c>
      <c r="F25" s="26">
        <v>1742</v>
      </c>
      <c r="G25" s="26">
        <v>2597</v>
      </c>
      <c r="H25" s="26">
        <v>3452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1012</v>
      </c>
      <c r="F28" s="26">
        <v>1742</v>
      </c>
      <c r="G28" s="26">
        <v>2597</v>
      </c>
      <c r="H28" s="26">
        <v>3452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6493739</v>
      </c>
      <c r="F30" s="29">
        <v>6485543</v>
      </c>
      <c r="G30" s="29">
        <v>6486088</v>
      </c>
      <c r="H30" s="29">
        <v>6486992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349310</v>
      </c>
      <c r="F35" s="25">
        <v>312260</v>
      </c>
      <c r="G35" s="25">
        <v>280650</v>
      </c>
      <c r="H35" s="25">
        <v>235497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417445</v>
      </c>
      <c r="F39" s="26">
        <v>387034</v>
      </c>
      <c r="G39" s="26">
        <v>353205</v>
      </c>
      <c r="H39" s="26">
        <v>304132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417445</v>
      </c>
      <c r="F43" s="29">
        <v>387034</v>
      </c>
      <c r="G43" s="29">
        <v>353205</v>
      </c>
      <c r="H43" s="29">
        <v>304132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11500000</v>
      </c>
      <c r="F46" s="25">
        <v>11500000</v>
      </c>
      <c r="G46" s="25">
        <v>11500000</v>
      </c>
      <c r="H46" s="25">
        <v>11500000</v>
      </c>
      <c r="I46" s="11" t="s">
        <v>75</v>
      </c>
    </row>
    <row r="47" spans="4:9" ht="15.75">
      <c r="D47" s="12" t="s">
        <v>76</v>
      </c>
      <c r="E47" s="26">
        <v>11500000</v>
      </c>
      <c r="F47" s="26">
        <v>11500000</v>
      </c>
      <c r="G47" s="26">
        <v>11500000</v>
      </c>
      <c r="H47" s="26">
        <v>11500000</v>
      </c>
      <c r="I47" s="14" t="s">
        <v>77</v>
      </c>
    </row>
    <row r="48" spans="4:9" ht="15.75">
      <c r="D48" s="12" t="s">
        <v>78</v>
      </c>
      <c r="E48" s="26">
        <v>11500000</v>
      </c>
      <c r="F48" s="26">
        <v>11500000</v>
      </c>
      <c r="G48" s="26">
        <v>11500000</v>
      </c>
      <c r="H48" s="26">
        <v>11500000</v>
      </c>
      <c r="I48" s="14" t="s">
        <v>79</v>
      </c>
    </row>
    <row r="49" spans="4:9" ht="15.75">
      <c r="D49" s="12" t="s">
        <v>80</v>
      </c>
      <c r="E49" s="26">
        <v>140622</v>
      </c>
      <c r="F49" s="26">
        <v>140622</v>
      </c>
      <c r="G49" s="26">
        <v>140622</v>
      </c>
      <c r="H49" s="26">
        <v>140622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198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-5564328</v>
      </c>
      <c r="F58" s="26">
        <v>-5542113</v>
      </c>
      <c r="G58" s="26">
        <v>-5507739</v>
      </c>
      <c r="H58" s="26">
        <v>-5457762</v>
      </c>
      <c r="I58" s="14" t="s">
        <v>95</v>
      </c>
    </row>
    <row r="59" spans="4:9" ht="15.75">
      <c r="D59" s="12" t="s">
        <v>96</v>
      </c>
      <c r="E59" s="26">
        <v>6076294</v>
      </c>
      <c r="F59" s="26">
        <v>6098509</v>
      </c>
      <c r="G59" s="26">
        <v>6132883</v>
      </c>
      <c r="H59" s="26">
        <v>6182860</v>
      </c>
      <c r="I59" s="14" t="s">
        <v>97</v>
      </c>
    </row>
    <row r="60" spans="4:9" ht="15.75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6493739</v>
      </c>
      <c r="F61" s="29">
        <v>6485543</v>
      </c>
      <c r="G61" s="29">
        <v>6486088</v>
      </c>
      <c r="H61" s="29">
        <v>6486992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0</v>
      </c>
      <c r="F65" s="25">
        <v>0</v>
      </c>
      <c r="G65" s="25">
        <v>0</v>
      </c>
      <c r="H65" s="25">
        <v>0</v>
      </c>
      <c r="I65" s="11" t="s">
        <v>103</v>
      </c>
    </row>
    <row r="66" spans="4:9" ht="15.75">
      <c r="D66" s="12" t="s">
        <v>104</v>
      </c>
      <c r="E66" s="26">
        <v>0</v>
      </c>
      <c r="F66" s="26">
        <v>0</v>
      </c>
      <c r="G66" s="26">
        <v>0</v>
      </c>
      <c r="H66" s="26">
        <v>0</v>
      </c>
      <c r="I66" s="14" t="s">
        <v>105</v>
      </c>
    </row>
    <row r="67" spans="4:9" ht="15.75">
      <c r="D67" s="12" t="s">
        <v>106</v>
      </c>
      <c r="E67" s="26">
        <v>0</v>
      </c>
      <c r="F67" s="26">
        <v>0</v>
      </c>
      <c r="G67" s="26">
        <v>0</v>
      </c>
      <c r="H67" s="26">
        <v>0</v>
      </c>
      <c r="I67" s="14" t="s">
        <v>107</v>
      </c>
    </row>
    <row r="68" spans="4:9" ht="15.75">
      <c r="D68" s="12" t="s">
        <v>108</v>
      </c>
      <c r="E68" s="26">
        <v>42215</v>
      </c>
      <c r="F68" s="26">
        <v>34374</v>
      </c>
      <c r="G68" s="26">
        <v>49977</v>
      </c>
      <c r="H68" s="26">
        <v>53906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730</v>
      </c>
      <c r="F70" s="26">
        <v>855</v>
      </c>
      <c r="G70" s="26">
        <v>855</v>
      </c>
      <c r="H70" s="26">
        <v>855</v>
      </c>
      <c r="I70" s="14" t="s">
        <v>113</v>
      </c>
    </row>
    <row r="71" spans="4:9" ht="15.75">
      <c r="D71" s="12" t="s">
        <v>114</v>
      </c>
      <c r="E71" s="26">
        <v>0</v>
      </c>
      <c r="F71" s="26">
        <v>0</v>
      </c>
      <c r="G71" s="26">
        <v>0</v>
      </c>
      <c r="H71" s="26">
        <v>0</v>
      </c>
      <c r="I71" s="14" t="s">
        <v>115</v>
      </c>
    </row>
    <row r="72" spans="4:9" ht="15.75">
      <c r="D72" s="12" t="s">
        <v>116</v>
      </c>
      <c r="E72" s="26">
        <v>-42215</v>
      </c>
      <c r="F72" s="26">
        <v>-34374</v>
      </c>
      <c r="G72" s="26">
        <v>-49977</v>
      </c>
      <c r="H72" s="26">
        <v>-53906</v>
      </c>
      <c r="I72" s="14" t="s">
        <v>117</v>
      </c>
    </row>
    <row r="73" spans="4:9" ht="15.75">
      <c r="D73" s="12" t="s">
        <v>118</v>
      </c>
      <c r="E73" s="26">
        <v>20000</v>
      </c>
      <c r="F73" s="26">
        <v>0</v>
      </c>
      <c r="G73" s="26">
        <v>0</v>
      </c>
      <c r="H73" s="26">
        <v>2575</v>
      </c>
      <c r="I73" s="14" t="s">
        <v>119</v>
      </c>
    </row>
    <row r="74" spans="4:9" ht="15.75">
      <c r="D74" s="12" t="s">
        <v>120</v>
      </c>
      <c r="E74" s="26">
        <v>0</v>
      </c>
      <c r="F74" s="26">
        <v>0</v>
      </c>
      <c r="G74" s="26">
        <v>0</v>
      </c>
      <c r="H74" s="26">
        <v>0</v>
      </c>
      <c r="I74" s="14" t="s">
        <v>121</v>
      </c>
    </row>
    <row r="75" spans="4:9" ht="15.75">
      <c r="D75" s="12" t="s">
        <v>122</v>
      </c>
      <c r="E75" s="26">
        <v>-22215</v>
      </c>
      <c r="F75" s="26">
        <v>-34374</v>
      </c>
      <c r="G75" s="26">
        <v>-49977</v>
      </c>
      <c r="H75" s="26">
        <v>-51331</v>
      </c>
      <c r="I75" s="14" t="s">
        <v>123</v>
      </c>
    </row>
    <row r="76" spans="4:9" ht="15.75">
      <c r="D76" s="12" t="s">
        <v>124</v>
      </c>
      <c r="E76" s="26">
        <v>0</v>
      </c>
      <c r="F76" s="26">
        <v>0</v>
      </c>
      <c r="G76" s="26">
        <v>0</v>
      </c>
      <c r="H76" s="26">
        <v>0</v>
      </c>
      <c r="I76" s="14" t="s">
        <v>125</v>
      </c>
    </row>
    <row r="77" spans="4:9" ht="15.75">
      <c r="D77" s="12" t="s">
        <v>126</v>
      </c>
      <c r="E77" s="26">
        <v>-22215</v>
      </c>
      <c r="F77" s="26">
        <v>-34374</v>
      </c>
      <c r="G77" s="26">
        <v>-49977</v>
      </c>
      <c r="H77" s="26">
        <v>-51331</v>
      </c>
      <c r="I77" s="43" t="s">
        <v>127</v>
      </c>
    </row>
    <row r="78" spans="4:9" ht="15.75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-22215</v>
      </c>
      <c r="F82" s="26">
        <v>-34374</v>
      </c>
      <c r="G82" s="26">
        <v>-49977</v>
      </c>
      <c r="H82" s="26">
        <v>-51331</v>
      </c>
      <c r="I82" s="43" t="s">
        <v>137</v>
      </c>
    </row>
    <row r="83" spans="4:9" ht="15.75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-22215</v>
      </c>
      <c r="F84" s="29">
        <v>-34374</v>
      </c>
      <c r="G84" s="29">
        <v>-49977</v>
      </c>
      <c r="H84" s="29">
        <v>-51331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0</v>
      </c>
      <c r="F88" s="25">
        <v>0</v>
      </c>
      <c r="G88" s="25">
        <v>49</v>
      </c>
      <c r="H88" s="25">
        <v>71</v>
      </c>
      <c r="I88" s="11" t="s">
        <v>143</v>
      </c>
    </row>
    <row r="89" spans="4:9" ht="15.75">
      <c r="D89" s="12" t="s">
        <v>144</v>
      </c>
      <c r="E89" s="26">
        <v>0</v>
      </c>
      <c r="F89" s="26">
        <v>0</v>
      </c>
      <c r="G89" s="26">
        <v>-49</v>
      </c>
      <c r="H89" s="26">
        <v>-10522</v>
      </c>
      <c r="I89" s="14" t="s">
        <v>145</v>
      </c>
    </row>
    <row r="90" spans="4:9" ht="15.75">
      <c r="D90" s="12" t="s">
        <v>146</v>
      </c>
      <c r="E90" s="26">
        <v>0</v>
      </c>
      <c r="F90" s="26">
        <v>0</v>
      </c>
      <c r="G90" s="26">
        <v>0</v>
      </c>
      <c r="H90" s="26">
        <v>10500</v>
      </c>
      <c r="I90" s="14" t="s">
        <v>147</v>
      </c>
    </row>
    <row r="91" spans="4:9" ht="15.75">
      <c r="D91" s="12" t="s">
        <v>148</v>
      </c>
      <c r="E91" s="26">
        <v>0</v>
      </c>
      <c r="F91" s="26">
        <v>0</v>
      </c>
      <c r="G91" s="26">
        <v>0</v>
      </c>
      <c r="H91" s="26">
        <v>0</v>
      </c>
      <c r="I91" s="14" t="s">
        <v>149</v>
      </c>
    </row>
    <row r="92" spans="4:9" ht="15.75">
      <c r="D92" s="28" t="s">
        <v>150</v>
      </c>
      <c r="E92" s="29">
        <v>0</v>
      </c>
      <c r="F92" s="29">
        <v>0</v>
      </c>
      <c r="G92" s="29">
        <v>0</v>
      </c>
      <c r="H92" s="29">
        <v>49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579.44377391304351</v>
      </c>
      <c r="F96" s="10">
        <f>+F8*100/F10</f>
        <v>261.31830434782609</v>
      </c>
      <c r="G96" s="10">
        <f>+G8*100/G10</f>
        <v>637.41934782608701</v>
      </c>
      <c r="H96" s="10">
        <f>+H8*100/H10</f>
        <v>754.91993913043473</v>
      </c>
      <c r="I96" s="11" t="s">
        <v>155</v>
      </c>
    </row>
    <row r="97" spans="1:15" ht="15.75">
      <c r="D97" s="12" t="s">
        <v>156</v>
      </c>
      <c r="E97" s="13">
        <f>+E84/E10</f>
        <v>-1.9317391304347826E-3</v>
      </c>
      <c r="F97" s="13">
        <f>+F84/F10</f>
        <v>-2.9890434782608695E-3</v>
      </c>
      <c r="G97" s="13">
        <f>+G84/G10</f>
        <v>-4.3458260869565215E-3</v>
      </c>
      <c r="H97" s="13">
        <f>+H84/H10</f>
        <v>-4.4635652173913047E-3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0.52837339130434779</v>
      </c>
      <c r="F99" s="13">
        <f>+F59/F10</f>
        <v>0.53030513043478256</v>
      </c>
      <c r="G99" s="13">
        <f>+G59/G10</f>
        <v>0.53329417391304346</v>
      </c>
      <c r="H99" s="13">
        <f>+H59/H10</f>
        <v>0.53764000000000001</v>
      </c>
      <c r="I99" s="14" t="s">
        <v>161</v>
      </c>
    </row>
    <row r="100" spans="1:15" ht="15.75">
      <c r="D100" s="12" t="s">
        <v>162</v>
      </c>
      <c r="E100" s="13">
        <f>+E11/E84</f>
        <v>-217.42066171505741</v>
      </c>
      <c r="F100" s="13">
        <f>+F11/F84</f>
        <v>-103.71210798859603</v>
      </c>
      <c r="G100" s="13">
        <f>+G11/G84</f>
        <v>-98.945514936870964</v>
      </c>
      <c r="H100" s="13">
        <f>+H11/H84</f>
        <v>-89.614462995071207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0.79489241303992209</v>
      </c>
      <c r="F103" s="46">
        <f>+F11/F59</f>
        <v>0.5845691135325044</v>
      </c>
      <c r="G103" s="46">
        <f>+G11/G59</f>
        <v>0.80630920237676151</v>
      </c>
      <c r="H103" s="46">
        <f>+H11/H59</f>
        <v>0.74399226248047023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60" t="s">
        <v>204</v>
      </c>
      <c r="F105" s="60" t="s">
        <v>204</v>
      </c>
      <c r="G105" s="60" t="s">
        <v>204</v>
      </c>
      <c r="H105" s="60" t="s">
        <v>204</v>
      </c>
      <c r="I105" s="11" t="s">
        <v>171</v>
      </c>
    </row>
    <row r="106" spans="1:15" ht="15.75">
      <c r="D106" s="12" t="s">
        <v>172</v>
      </c>
      <c r="E106" s="51" t="s">
        <v>204</v>
      </c>
      <c r="F106" s="51" t="s">
        <v>204</v>
      </c>
      <c r="G106" s="51" t="s">
        <v>204</v>
      </c>
      <c r="H106" s="51" t="s">
        <v>204</v>
      </c>
      <c r="I106" s="14" t="s">
        <v>173</v>
      </c>
    </row>
    <row r="107" spans="1:15" ht="15.75">
      <c r="D107" s="12" t="s">
        <v>174</v>
      </c>
      <c r="E107" s="61" t="s">
        <v>204</v>
      </c>
      <c r="F107" s="61" t="s">
        <v>204</v>
      </c>
      <c r="G107" s="61" t="s">
        <v>204</v>
      </c>
      <c r="H107" s="61" t="s">
        <v>204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1">
        <f>E82*100/E30</f>
        <v>-0.34209875081212843</v>
      </c>
      <c r="F108" s="51">
        <f t="shared" ref="F108:H108" si="0">F82*100/F30</f>
        <v>-0.53000959210354481</v>
      </c>
      <c r="G108" s="51">
        <f t="shared" si="0"/>
        <v>-0.77052608598588235</v>
      </c>
      <c r="H108" s="51">
        <f t="shared" si="0"/>
        <v>-0.79129124870201784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2">
        <f>+E84*100/E59</f>
        <v>-0.36560113779879644</v>
      </c>
      <c r="F109" s="52">
        <f t="shared" ref="F109:H109" si="1">+F84*100/F59</f>
        <v>-0.56364596657970001</v>
      </c>
      <c r="G109" s="52">
        <f t="shared" si="1"/>
        <v>-0.81490222461442685</v>
      </c>
      <c r="H109" s="52">
        <f t="shared" si="1"/>
        <v>-0.8302144962040221</v>
      </c>
      <c r="I109" s="18" t="s">
        <v>179</v>
      </c>
      <c r="J109" s="53"/>
      <c r="K109" s="53"/>
      <c r="L109" s="53"/>
      <c r="M109" s="53"/>
      <c r="N109" s="53"/>
      <c r="O109" s="53"/>
    </row>
    <row r="110" spans="1:15" ht="15.75">
      <c r="A110" s="4"/>
      <c r="B110" s="4"/>
      <c r="C110" s="4"/>
      <c r="D110" s="47"/>
      <c r="E110" s="54"/>
      <c r="F110" s="54"/>
      <c r="G110" s="54"/>
      <c r="H110" s="54"/>
      <c r="I110" s="55"/>
      <c r="J110" s="53"/>
      <c r="K110" s="53"/>
      <c r="L110" s="53"/>
      <c r="M110" s="53"/>
      <c r="N110" s="53"/>
      <c r="O110" s="53"/>
    </row>
    <row r="111" spans="1:15" ht="15.75">
      <c r="A111" s="4"/>
      <c r="B111" s="4"/>
      <c r="C111" s="4"/>
      <c r="D111" s="9" t="s">
        <v>180</v>
      </c>
      <c r="E111" s="10">
        <f>+E43*100/E30</f>
        <v>6.428422823892368</v>
      </c>
      <c r="F111" s="10">
        <f>+F43*100/F30</f>
        <v>5.9676421850876631</v>
      </c>
      <c r="G111" s="10">
        <f>+G43*100/G30</f>
        <v>5.4455782900262841</v>
      </c>
      <c r="H111" s="10">
        <f>+H43*100/H30</f>
        <v>4.688336288991878</v>
      </c>
      <c r="I111" s="11" t="s">
        <v>181</v>
      </c>
      <c r="J111" s="53"/>
      <c r="K111" s="53"/>
      <c r="L111" s="53"/>
      <c r="M111" s="53"/>
      <c r="N111" s="53"/>
      <c r="O111" s="53"/>
    </row>
    <row r="112" spans="1:15" ht="15.75">
      <c r="A112" s="4"/>
      <c r="B112" s="4"/>
      <c r="C112" s="4"/>
      <c r="D112" s="12" t="s">
        <v>182</v>
      </c>
      <c r="E112" s="13">
        <f>+E59*100/E30</f>
        <v>93.571577176107638</v>
      </c>
      <c r="F112" s="13">
        <f>+F59*100/F30</f>
        <v>94.032357814912331</v>
      </c>
      <c r="G112" s="13">
        <f>+G59*100/G30</f>
        <v>94.55442170997371</v>
      </c>
      <c r="H112" s="13">
        <f>+H59*100/H30</f>
        <v>95.311663711008123</v>
      </c>
      <c r="I112" s="14" t="s">
        <v>183</v>
      </c>
      <c r="J112" s="53"/>
      <c r="K112" s="53"/>
      <c r="L112" s="53"/>
      <c r="M112" s="53"/>
      <c r="N112" s="53"/>
      <c r="O112" s="53"/>
    </row>
    <row r="113" spans="1:15" ht="15.75">
      <c r="A113" s="4"/>
      <c r="B113" s="4"/>
      <c r="C113" s="4"/>
      <c r="D113" s="16" t="s">
        <v>184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185</v>
      </c>
      <c r="J113" s="53"/>
      <c r="K113" s="53"/>
      <c r="L113" s="53"/>
      <c r="M113" s="53"/>
      <c r="N113" s="53"/>
      <c r="O113" s="53"/>
    </row>
    <row r="114" spans="1:15" ht="15.75">
      <c r="A114" s="4"/>
      <c r="B114" s="4"/>
      <c r="C114" s="4"/>
      <c r="D114" s="56"/>
      <c r="E114" s="54"/>
      <c r="F114" s="54"/>
      <c r="G114" s="54"/>
      <c r="H114" s="54"/>
      <c r="I114" s="55"/>
      <c r="J114" s="53"/>
      <c r="K114" s="53"/>
      <c r="L114" s="53"/>
      <c r="M114" s="53"/>
      <c r="N114" s="53"/>
      <c r="O114" s="53"/>
    </row>
    <row r="115" spans="1:15" ht="15.75">
      <c r="A115" s="4"/>
      <c r="B115" s="4"/>
      <c r="C115" s="4"/>
      <c r="D115" s="9" t="s">
        <v>186</v>
      </c>
      <c r="E115" s="10">
        <f>+E65/E30</f>
        <v>0</v>
      </c>
      <c r="F115" s="10">
        <f>+F65/F30</f>
        <v>0</v>
      </c>
      <c r="G115" s="10">
        <f>+G65/G30</f>
        <v>0</v>
      </c>
      <c r="H115" s="10">
        <f>+H65/H30</f>
        <v>0</v>
      </c>
      <c r="I115" s="11" t="s">
        <v>187</v>
      </c>
      <c r="J115" s="53"/>
      <c r="K115" s="53"/>
      <c r="L115" s="53"/>
      <c r="M115" s="53"/>
      <c r="N115" s="53"/>
      <c r="O115" s="53"/>
    </row>
    <row r="116" spans="1:15" ht="15.75">
      <c r="A116" s="4"/>
      <c r="B116" s="4"/>
      <c r="C116" s="4"/>
      <c r="D116" s="12" t="s">
        <v>188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14" t="s">
        <v>189</v>
      </c>
      <c r="J116" s="53"/>
      <c r="K116" s="53"/>
      <c r="L116" s="53"/>
      <c r="M116" s="53"/>
      <c r="N116" s="53"/>
      <c r="O116" s="53"/>
    </row>
    <row r="117" spans="1:15" ht="15.75">
      <c r="A117" s="4"/>
      <c r="B117" s="4"/>
      <c r="C117" s="4"/>
      <c r="D117" s="16" t="s">
        <v>190</v>
      </c>
      <c r="E117" s="46">
        <f>+E65/E120</f>
        <v>0</v>
      </c>
      <c r="F117" s="46">
        <f>+F65/F120</f>
        <v>0</v>
      </c>
      <c r="G117" s="46">
        <f>+G65/G120</f>
        <v>0</v>
      </c>
      <c r="H117" s="46">
        <f>+H65/H120</f>
        <v>0</v>
      </c>
      <c r="I117" s="18" t="s">
        <v>191</v>
      </c>
      <c r="J117" s="53"/>
      <c r="K117" s="53"/>
      <c r="L117" s="53"/>
      <c r="M117" s="53"/>
      <c r="N117" s="53"/>
      <c r="O117" s="53"/>
    </row>
    <row r="118" spans="1:15" ht="15.75">
      <c r="A118" s="4"/>
      <c r="B118" s="4"/>
      <c r="C118" s="4"/>
      <c r="D118" s="47"/>
      <c r="E118" s="54"/>
      <c r="F118" s="54"/>
      <c r="G118" s="54"/>
      <c r="H118" s="54"/>
      <c r="I118" s="49"/>
      <c r="J118" s="53"/>
      <c r="K118" s="53"/>
      <c r="L118" s="53"/>
      <c r="M118" s="53"/>
      <c r="N118" s="53"/>
      <c r="O118" s="53"/>
    </row>
    <row r="119" spans="1:15" ht="15.75">
      <c r="A119" s="4"/>
      <c r="B119" s="4"/>
      <c r="C119" s="4"/>
      <c r="D119" s="9" t="s">
        <v>192</v>
      </c>
      <c r="E119" s="57">
        <f>+E23/E39</f>
        <v>3.5626896956485283</v>
      </c>
      <c r="F119" s="57">
        <f>+F23/F39</f>
        <v>3.8195636559061996</v>
      </c>
      <c r="G119" s="57">
        <f>+G23/G39</f>
        <v>4.1845132430175109</v>
      </c>
      <c r="H119" s="57">
        <f>+H23/H39</f>
        <v>4.8598634803309091</v>
      </c>
      <c r="I119" s="11" t="s">
        <v>193</v>
      </c>
      <c r="J119" s="53"/>
      <c r="K119" s="53"/>
      <c r="L119" s="53"/>
      <c r="M119" s="53"/>
      <c r="N119" s="53"/>
      <c r="O119" s="53"/>
    </row>
    <row r="120" spans="1:15" ht="15.75">
      <c r="A120" s="4"/>
      <c r="B120" s="4"/>
      <c r="C120" s="4"/>
      <c r="D120" s="16" t="s">
        <v>194</v>
      </c>
      <c r="E120" s="29">
        <f>+E23-E39</f>
        <v>1069782</v>
      </c>
      <c r="F120" s="29">
        <f>+F23-F39</f>
        <v>1091267</v>
      </c>
      <c r="G120" s="29">
        <f>+G23-G39</f>
        <v>1124786</v>
      </c>
      <c r="H120" s="29">
        <f>+H23-H39</f>
        <v>1173908</v>
      </c>
      <c r="I120" s="18" t="s">
        <v>195</v>
      </c>
      <c r="J120" s="53"/>
      <c r="K120" s="53"/>
      <c r="L120" s="53"/>
      <c r="M120" s="53"/>
      <c r="N120" s="53"/>
      <c r="O120" s="53"/>
    </row>
    <row r="121" spans="1:15" ht="15.75">
      <c r="A121" s="4"/>
      <c r="B121" s="4"/>
      <c r="C121" s="4"/>
      <c r="D121" s="19"/>
      <c r="I121" s="23"/>
      <c r="J121" s="53"/>
      <c r="K121" s="53"/>
      <c r="L121" s="53"/>
      <c r="M121" s="53"/>
      <c r="N121" s="53"/>
      <c r="O121" s="53"/>
    </row>
    <row r="122" spans="1:15" ht="15.75">
      <c r="A122" s="4"/>
      <c r="B122" s="4"/>
      <c r="C122" s="4"/>
      <c r="D122" s="19"/>
      <c r="I122" s="59"/>
      <c r="J122" s="53"/>
      <c r="K122" s="53"/>
      <c r="L122" s="53"/>
      <c r="M122" s="53"/>
      <c r="N122" s="53"/>
      <c r="O122" s="53"/>
    </row>
    <row r="123" spans="1:15" ht="15.75">
      <c r="D123" s="19"/>
      <c r="I123" s="59"/>
    </row>
    <row r="124" spans="1:15" ht="15.75">
      <c r="D124" s="19"/>
      <c r="I124" s="59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Owner</cp:lastModifiedBy>
  <dcterms:created xsi:type="dcterms:W3CDTF">2015-08-11T21:20:50Z</dcterms:created>
  <dcterms:modified xsi:type="dcterms:W3CDTF">2017-09-14T09:51:23Z</dcterms:modified>
</cp:coreProperties>
</file>